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b7aaa08890b3fb3e9d1410429d7dcfc25de8fff6/48103106516/d0c80ce8-2f87-4064-98d1-0ae6835976c1/"/>
    </mc:Choice>
  </mc:AlternateContent>
  <xr:revisionPtr revIDLastSave="0" documentId="13_ncr:1_{AEC5F78B-3359-43AD-93B6-52FEDB577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2. Prokuratuur" sheetId="1" r:id="rId1"/>
  </sheets>
  <externalReferences>
    <externalReference r:id="rId2"/>
  </externalReferences>
  <definedNames>
    <definedName name="_xlnm._FilterDatabase" localSheetId="0" hidden="1">'Lisa 2. Prokuratuur'!$A$5:$E$36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O28" i="1"/>
  <c r="N26" i="1"/>
  <c r="N30" i="1"/>
  <c r="N22" i="1"/>
  <c r="N17" i="1"/>
  <c r="N13" i="1"/>
  <c r="N11" i="1"/>
  <c r="N10" i="1"/>
  <c r="N9" i="1"/>
  <c r="N8" i="1"/>
  <c r="M30" i="1"/>
  <c r="M10" i="1" s="1"/>
  <c r="M26" i="1"/>
  <c r="M11" i="1" s="1"/>
  <c r="M22" i="1"/>
  <c r="M17" i="1"/>
  <c r="M13" i="1"/>
  <c r="K30" i="1"/>
  <c r="K10" i="1" s="1"/>
  <c r="K26" i="1"/>
  <c r="K11" i="1" s="1"/>
  <c r="K22" i="1"/>
  <c r="K17" i="1"/>
  <c r="K13" i="1"/>
  <c r="K9" i="1" s="1"/>
  <c r="J30" i="1"/>
  <c r="J26" i="1"/>
  <c r="J22" i="1"/>
  <c r="J17" i="1"/>
  <c r="J13" i="1"/>
  <c r="J11" i="1"/>
  <c r="J10" i="1"/>
  <c r="M9" i="1" l="1"/>
  <c r="M8" i="1" s="1"/>
  <c r="K8" i="1"/>
  <c r="J9" i="1"/>
  <c r="J8" i="1"/>
  <c r="I12" i="1"/>
  <c r="L12" i="1" s="1"/>
  <c r="O12" i="1" s="1"/>
  <c r="I14" i="1"/>
  <c r="L14" i="1" s="1"/>
  <c r="O14" i="1" s="1"/>
  <c r="I15" i="1"/>
  <c r="L15" i="1" s="1"/>
  <c r="O15" i="1" s="1"/>
  <c r="I16" i="1"/>
  <c r="L16" i="1" s="1"/>
  <c r="O16" i="1" s="1"/>
  <c r="I18" i="1"/>
  <c r="L18" i="1" s="1"/>
  <c r="O18" i="1" s="1"/>
  <c r="I25" i="1"/>
  <c r="L25" i="1" s="1"/>
  <c r="O25" i="1" s="1"/>
  <c r="I29" i="1"/>
  <c r="L29" i="1" s="1"/>
  <c r="O29" i="1" s="1"/>
  <c r="I32" i="1"/>
  <c r="L32" i="1" s="1"/>
  <c r="O32" i="1" s="1"/>
  <c r="I33" i="1"/>
  <c r="L33" i="1" s="1"/>
  <c r="O33" i="1" s="1"/>
  <c r="H30" i="1"/>
  <c r="H26" i="1"/>
  <c r="H11" i="1" s="1"/>
  <c r="H22" i="1"/>
  <c r="H17" i="1"/>
  <c r="H13" i="1"/>
  <c r="H10" i="1"/>
  <c r="H9" i="1"/>
  <c r="F26" i="1"/>
  <c r="G26" i="1" s="1"/>
  <c r="G12" i="1"/>
  <c r="G14" i="1"/>
  <c r="G15" i="1"/>
  <c r="G16" i="1"/>
  <c r="G18" i="1"/>
  <c r="G19" i="1"/>
  <c r="I19" i="1" s="1"/>
  <c r="L19" i="1" s="1"/>
  <c r="O19" i="1" s="1"/>
  <c r="G20" i="1"/>
  <c r="I20" i="1" s="1"/>
  <c r="L20" i="1" s="1"/>
  <c r="O20" i="1" s="1"/>
  <c r="G21" i="1"/>
  <c r="I21" i="1" s="1"/>
  <c r="L21" i="1" s="1"/>
  <c r="O21" i="1" s="1"/>
  <c r="G23" i="1"/>
  <c r="I23" i="1" s="1"/>
  <c r="L23" i="1" s="1"/>
  <c r="O23" i="1" s="1"/>
  <c r="G24" i="1"/>
  <c r="I24" i="1" s="1"/>
  <c r="L24" i="1" s="1"/>
  <c r="O24" i="1" s="1"/>
  <c r="G27" i="1"/>
  <c r="I27" i="1" s="1"/>
  <c r="L27" i="1" s="1"/>
  <c r="O27" i="1" s="1"/>
  <c r="G31" i="1"/>
  <c r="I31" i="1" s="1"/>
  <c r="L31" i="1" s="1"/>
  <c r="O31" i="1" s="1"/>
  <c r="G32" i="1"/>
  <c r="G33" i="1"/>
  <c r="G34" i="1"/>
  <c r="I34" i="1" s="1"/>
  <c r="L34" i="1" s="1"/>
  <c r="O34" i="1" s="1"/>
  <c r="G7" i="1"/>
  <c r="I7" i="1" s="1"/>
  <c r="L7" i="1" s="1"/>
  <c r="O7" i="1" s="1"/>
  <c r="F30" i="1"/>
  <c r="F10" i="1" s="1"/>
  <c r="F22" i="1"/>
  <c r="F17" i="1"/>
  <c r="F13" i="1"/>
  <c r="I26" i="1" l="1"/>
  <c r="L26" i="1" s="1"/>
  <c r="O26" i="1" s="1"/>
  <c r="F11" i="1"/>
  <c r="G11" i="1" s="1"/>
  <c r="I11" i="1" s="1"/>
  <c r="L11" i="1" s="1"/>
  <c r="O11" i="1" s="1"/>
  <c r="H8" i="1"/>
  <c r="F9" i="1"/>
  <c r="F8" i="1" s="1"/>
  <c r="E30" i="1"/>
  <c r="G30" i="1" s="1"/>
  <c r="I30" i="1" s="1"/>
  <c r="L30" i="1" s="1"/>
  <c r="O30" i="1" s="1"/>
  <c r="E17" i="1"/>
  <c r="G17" i="1" s="1"/>
  <c r="I17" i="1" s="1"/>
  <c r="L17" i="1" s="1"/>
  <c r="O17" i="1" s="1"/>
  <c r="E13" i="1" l="1"/>
  <c r="G13" i="1" s="1"/>
  <c r="I13" i="1" s="1"/>
  <c r="L13" i="1" s="1"/>
  <c r="O13" i="1" s="1"/>
  <c r="E22" i="1" l="1"/>
  <c r="G22" i="1" s="1"/>
  <c r="I22" i="1" s="1"/>
  <c r="L22" i="1" s="1"/>
  <c r="O22" i="1" s="1"/>
  <c r="E9" i="1" l="1"/>
  <c r="G9" i="1" s="1"/>
  <c r="I9" i="1" s="1"/>
  <c r="L9" i="1" s="1"/>
  <c r="O9" i="1" s="1"/>
  <c r="E10" i="1"/>
  <c r="G10" i="1" s="1"/>
  <c r="I10" i="1" s="1"/>
  <c r="L10" i="1" s="1"/>
  <c r="O10" i="1" s="1"/>
  <c r="E8" i="1" l="1"/>
  <c r="G8" i="1" s="1"/>
  <c r="I8" i="1" s="1"/>
  <c r="O8" i="1" s="1"/>
</calcChain>
</file>

<file path=xl/sharedStrings.xml><?xml version="1.0" encoding="utf-8"?>
<sst xmlns="http://schemas.openxmlformats.org/spreadsheetml/2006/main" count="47" uniqueCount="40">
  <si>
    <t>2025. a käskkirja nr</t>
  </si>
  <si>
    <t>Lisa 2</t>
  </si>
  <si>
    <t>Prokuratuuri 2025. aasta eelarve</t>
  </si>
  <si>
    <t>Eelarve liik</t>
  </si>
  <si>
    <t>Eelarve konto</t>
  </si>
  <si>
    <t>Objekt</t>
  </si>
  <si>
    <t xml:space="preserve">2025. a esialgne eelarve </t>
  </si>
  <si>
    <t>Ülekantavad vahendid</t>
  </si>
  <si>
    <t>Kuni käskkirja jõustumiseni kehtiv 2025. a eelarve</t>
  </si>
  <si>
    <t>2025. a eelarve kokku</t>
  </si>
  <si>
    <t>Prokuratuur</t>
  </si>
  <si>
    <t>TULUD</t>
  </si>
  <si>
    <t>KULUD</t>
  </si>
  <si>
    <t>Programmi tegevus: Kriminaalpoliitika kujundamine ja elluviimine, sh ennetus</t>
  </si>
  <si>
    <t>Käibemaks</t>
  </si>
  <si>
    <t>INVESTEERINGUD</t>
  </si>
  <si>
    <t>Toetused</t>
  </si>
  <si>
    <t>sh liikmemaksud</t>
  </si>
  <si>
    <t>SE000003</t>
  </si>
  <si>
    <t>sh sihtotstarbelised toetused</t>
  </si>
  <si>
    <t>Tööjõukulud</t>
  </si>
  <si>
    <t>Prokuröride tööjõukulud</t>
  </si>
  <si>
    <t>SE030007</t>
  </si>
  <si>
    <t>Kindlaksmääratud tööjõukulud</t>
  </si>
  <si>
    <t>KRAPS</t>
  </si>
  <si>
    <t>SE030009</t>
  </si>
  <si>
    <t>Tegevuskulud, v.a tööjõukulud</t>
  </si>
  <si>
    <t>Majandamiskulud</t>
  </si>
  <si>
    <t>RKAS</t>
  </si>
  <si>
    <t>SE000028</t>
  </si>
  <si>
    <t>Investeeringud</t>
  </si>
  <si>
    <t>IT-investeeringud</t>
  </si>
  <si>
    <t>IN002000</t>
  </si>
  <si>
    <t>sh majandamiskulude käibemaks</t>
  </si>
  <si>
    <t>sh RKAS käibemaks</t>
  </si>
  <si>
    <t>Amortisatsioon</t>
  </si>
  <si>
    <t>Eelarve muudatused</t>
  </si>
  <si>
    <t>Lisaeelarve muudatused</t>
  </si>
  <si>
    <t>Masinad ja seadmed</t>
  </si>
  <si>
    <t>IN004000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</si>
</sst>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7"/>
      <name val="Calibri"/>
      <family val="2"/>
      <charset val="186"/>
      <scheme val="minor"/>
    </font>
    <font>
      <b/>
      <sz val="7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8" fillId="0" borderId="0" xfId="0" applyFont="1"/>
    <xf numFmtId="0" fontId="9" fillId="0" borderId="0" xfId="2" applyFont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 wrapText="1"/>
    </xf>
    <xf numFmtId="3" fontId="9" fillId="0" borderId="0" xfId="1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1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12" fillId="0" borderId="0" xfId="0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11" fillId="0" borderId="0" xfId="1" applyFont="1"/>
    <xf numFmtId="0" fontId="14" fillId="0" borderId="0" xfId="1" applyFont="1" applyAlignment="1">
      <alignment horizontal="left" vertical="center" wrapText="1"/>
    </xf>
    <xf numFmtId="3" fontId="14" fillId="0" borderId="0" xfId="1" applyNumberFormat="1" applyFont="1" applyAlignment="1">
      <alignment horizontal="right" vertical="center" wrapText="1"/>
    </xf>
    <xf numFmtId="0" fontId="15" fillId="0" borderId="0" xfId="0" applyFont="1"/>
    <xf numFmtId="3" fontId="4" fillId="0" borderId="0" xfId="1" applyNumberFormat="1" applyFont="1" applyAlignment="1">
      <alignment horizontal="right"/>
    </xf>
    <xf numFmtId="0" fontId="9" fillId="0" borderId="0" xfId="1" applyFont="1"/>
    <xf numFmtId="0" fontId="16" fillId="0" borderId="0" xfId="0" applyFont="1"/>
    <xf numFmtId="3" fontId="17" fillId="0" borderId="0" xfId="1" applyNumberFormat="1" applyFont="1"/>
    <xf numFmtId="0" fontId="18" fillId="2" borderId="0" xfId="1" applyFont="1" applyFill="1" applyAlignment="1">
      <alignment horizontal="center" vertical="center" wrapText="1"/>
    </xf>
    <xf numFmtId="0" fontId="11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4" fillId="0" borderId="0" xfId="3" applyFont="1" applyAlignment="1">
      <alignment horizontal="left" indent="1"/>
    </xf>
    <xf numFmtId="0" fontId="20" fillId="0" borderId="0" xfId="2" applyFont="1" applyAlignment="1">
      <alignment horizontal="right" vertical="center" wrapText="1"/>
    </xf>
    <xf numFmtId="0" fontId="20" fillId="0" borderId="0" xfId="2" applyFont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18" fillId="3" borderId="0" xfId="0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3" fontId="4" fillId="0" borderId="0" xfId="3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M23" sqref="M23"/>
    </sheetView>
  </sheetViews>
  <sheetFormatPr defaultColWidth="9.42578125" defaultRowHeight="12.75" x14ac:dyDescent="0.2"/>
  <cols>
    <col min="1" max="1" width="47.7109375" style="1" customWidth="1"/>
    <col min="2" max="3" width="7.28515625" style="2" customWidth="1"/>
    <col min="4" max="4" width="10.85546875" style="1" customWidth="1"/>
    <col min="5" max="5" width="14.140625" style="1" hidden="1" customWidth="1"/>
    <col min="6" max="6" width="13.7109375" style="1" hidden="1" customWidth="1"/>
    <col min="7" max="7" width="16.28515625" style="1" hidden="1" customWidth="1"/>
    <col min="8" max="9" width="14.85546875" style="1" hidden="1" customWidth="1"/>
    <col min="10" max="11" width="14.140625" style="1" hidden="1" customWidth="1"/>
    <col min="12" max="12" width="16.28515625" style="1" customWidth="1"/>
    <col min="13" max="13" width="13.42578125" style="1" customWidth="1"/>
    <col min="14" max="14" width="13.140625" style="1" customWidth="1"/>
    <col min="15" max="15" width="14.7109375" style="1" customWidth="1"/>
    <col min="16" max="16384" width="9.42578125" style="1"/>
  </cols>
  <sheetData>
    <row r="1" spans="1:15" x14ac:dyDescent="0.2">
      <c r="A1" s="3"/>
      <c r="O1" s="28" t="s">
        <v>0</v>
      </c>
    </row>
    <row r="2" spans="1:15" x14ac:dyDescent="0.2">
      <c r="A2" s="27"/>
      <c r="O2" s="28" t="s">
        <v>1</v>
      </c>
    </row>
    <row r="3" spans="1:15" ht="15.75" x14ac:dyDescent="0.25">
      <c r="A3" s="31" t="s">
        <v>2</v>
      </c>
      <c r="E3" s="3"/>
    </row>
    <row r="4" spans="1:15" ht="15" customHeight="1" x14ac:dyDescent="0.2">
      <c r="A4" s="4"/>
      <c r="E4" s="3"/>
    </row>
    <row r="5" spans="1:15" s="4" customFormat="1" ht="51" x14ac:dyDescent="0.2">
      <c r="A5" s="32"/>
      <c r="B5" s="32" t="s">
        <v>3</v>
      </c>
      <c r="C5" s="32" t="s">
        <v>4</v>
      </c>
      <c r="D5" s="32" t="s">
        <v>5</v>
      </c>
      <c r="E5" s="43" t="s">
        <v>6</v>
      </c>
      <c r="F5" s="43" t="s">
        <v>7</v>
      </c>
      <c r="G5" s="44" t="s">
        <v>8</v>
      </c>
      <c r="H5" s="43" t="s">
        <v>7</v>
      </c>
      <c r="I5" s="44" t="s">
        <v>8</v>
      </c>
      <c r="J5" s="44" t="s">
        <v>36</v>
      </c>
      <c r="K5" s="44" t="s">
        <v>37</v>
      </c>
      <c r="L5" s="44" t="s">
        <v>8</v>
      </c>
      <c r="M5" s="44" t="s">
        <v>36</v>
      </c>
      <c r="N5" s="44" t="s">
        <v>37</v>
      </c>
      <c r="O5" s="44" t="s">
        <v>9</v>
      </c>
    </row>
    <row r="6" spans="1:15" s="4" customFormat="1" ht="17.25" x14ac:dyDescent="0.2">
      <c r="A6" s="25" t="s">
        <v>10</v>
      </c>
      <c r="B6" s="5"/>
      <c r="C6" s="5"/>
      <c r="D6" s="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s="4" customFormat="1" ht="17.25" x14ac:dyDescent="0.3">
      <c r="A7" s="38" t="s">
        <v>11</v>
      </c>
      <c r="B7" s="5"/>
      <c r="C7" s="5"/>
      <c r="D7" s="5"/>
      <c r="E7" s="26">
        <v>1006100</v>
      </c>
      <c r="F7" s="26"/>
      <c r="G7" s="26">
        <f>E7+F7</f>
        <v>1006100</v>
      </c>
      <c r="H7" s="26"/>
      <c r="I7" s="26">
        <f>G7+H7</f>
        <v>1006100</v>
      </c>
      <c r="J7" s="26"/>
      <c r="K7" s="26"/>
      <c r="L7" s="26">
        <f>I7+J7+K7</f>
        <v>1006100</v>
      </c>
      <c r="M7" s="26"/>
      <c r="N7" s="26"/>
      <c r="O7" s="26">
        <f>L7+M7+N7</f>
        <v>1006100</v>
      </c>
    </row>
    <row r="8" spans="1:15" s="29" customFormat="1" ht="17.25" x14ac:dyDescent="0.3">
      <c r="A8" s="38" t="s">
        <v>12</v>
      </c>
      <c r="B8" s="8"/>
      <c r="C8" s="10"/>
      <c r="D8" s="9"/>
      <c r="E8" s="37">
        <f>E9+E10</f>
        <v>21185037.286100332</v>
      </c>
      <c r="F8" s="37">
        <f>F9+F10</f>
        <v>0</v>
      </c>
      <c r="G8" s="37">
        <f t="shared" ref="G8:G34" si="0">E8+F8</f>
        <v>21185037.286100332</v>
      </c>
      <c r="H8" s="37">
        <f>H9+H10</f>
        <v>247147</v>
      </c>
      <c r="I8" s="37">
        <f t="shared" ref="I8:I34" si="1">G8+H8</f>
        <v>21432184.286100332</v>
      </c>
      <c r="J8" s="37">
        <f>J9+J10</f>
        <v>160167</v>
      </c>
      <c r="K8" s="37">
        <f>K9+K10</f>
        <v>-4500</v>
      </c>
      <c r="L8" s="37">
        <f>I8+J8+K8</f>
        <v>21587851.286100332</v>
      </c>
      <c r="M8" s="37">
        <f>M9+M10</f>
        <v>-288145</v>
      </c>
      <c r="N8" s="37">
        <f>N9+N10</f>
        <v>0</v>
      </c>
      <c r="O8" s="37">
        <f t="shared" ref="O8:O34" si="2">L8+M8+N8</f>
        <v>21299706.286100332</v>
      </c>
    </row>
    <row r="9" spans="1:15" s="29" customFormat="1" ht="15.75" x14ac:dyDescent="0.25">
      <c r="A9" s="30" t="s">
        <v>13</v>
      </c>
      <c r="B9" s="42"/>
      <c r="C9" s="10"/>
      <c r="D9" s="9"/>
      <c r="E9" s="31">
        <f>E13+E17+E22+E34</f>
        <v>20659891.286100332</v>
      </c>
      <c r="F9" s="31">
        <f>F13+F17+F22+F34</f>
        <v>0</v>
      </c>
      <c r="G9" s="31">
        <f t="shared" si="0"/>
        <v>20659891.286100332</v>
      </c>
      <c r="H9" s="31">
        <f>H13+H17+H22+H34</f>
        <v>247147</v>
      </c>
      <c r="I9" s="31">
        <f t="shared" si="1"/>
        <v>20907038.286100332</v>
      </c>
      <c r="J9" s="31">
        <f>J13+J17+J22+J34</f>
        <v>160167</v>
      </c>
      <c r="K9" s="31">
        <f>K13+K17+K22+K34</f>
        <v>-4500</v>
      </c>
      <c r="L9" s="31">
        <f t="shared" ref="L9:L34" si="3">I9+J9+K9</f>
        <v>21062705.286100332</v>
      </c>
      <c r="M9" s="31">
        <f>M13+M17+M22+M34</f>
        <v>-288145</v>
      </c>
      <c r="N9" s="31">
        <f>N13+N17+N22+N34</f>
        <v>0</v>
      </c>
      <c r="O9" s="31">
        <f t="shared" si="2"/>
        <v>20774560.286100332</v>
      </c>
    </row>
    <row r="10" spans="1:15" s="29" customFormat="1" ht="15.75" x14ac:dyDescent="0.25">
      <c r="A10" s="7" t="s">
        <v>14</v>
      </c>
      <c r="B10" s="8"/>
      <c r="C10" s="40"/>
      <c r="D10" s="41"/>
      <c r="E10" s="11">
        <f>E30</f>
        <v>525146</v>
      </c>
      <c r="F10" s="11">
        <f>F30</f>
        <v>0</v>
      </c>
      <c r="G10" s="11">
        <f t="shared" si="0"/>
        <v>525146</v>
      </c>
      <c r="H10" s="11">
        <f>H30</f>
        <v>0</v>
      </c>
      <c r="I10" s="11">
        <f t="shared" si="1"/>
        <v>525146</v>
      </c>
      <c r="J10" s="11">
        <f>J30</f>
        <v>0</v>
      </c>
      <c r="K10" s="11">
        <f>K30</f>
        <v>0</v>
      </c>
      <c r="L10" s="11">
        <f t="shared" si="3"/>
        <v>525146</v>
      </c>
      <c r="M10" s="11">
        <f>M30</f>
        <v>0</v>
      </c>
      <c r="N10" s="11">
        <f>N30</f>
        <v>0</v>
      </c>
      <c r="O10" s="11">
        <f t="shared" si="2"/>
        <v>525146</v>
      </c>
    </row>
    <row r="11" spans="1:15" s="29" customFormat="1" ht="17.25" x14ac:dyDescent="0.3">
      <c r="A11" s="38" t="s">
        <v>15</v>
      </c>
      <c r="B11" s="8"/>
      <c r="C11" s="40"/>
      <c r="D11" s="41"/>
      <c r="E11" s="11"/>
      <c r="F11" s="37">
        <f>F26</f>
        <v>20000</v>
      </c>
      <c r="G11" s="37">
        <f t="shared" si="0"/>
        <v>20000</v>
      </c>
      <c r="H11" s="37">
        <f>H26</f>
        <v>0</v>
      </c>
      <c r="I11" s="37">
        <f t="shared" si="1"/>
        <v>20000</v>
      </c>
      <c r="J11" s="37">
        <f>J26</f>
        <v>0</v>
      </c>
      <c r="K11" s="37">
        <f>K26</f>
        <v>0</v>
      </c>
      <c r="L11" s="37">
        <f t="shared" si="3"/>
        <v>20000</v>
      </c>
      <c r="M11" s="37">
        <f>M26</f>
        <v>0</v>
      </c>
      <c r="N11" s="37">
        <f>N26</f>
        <v>200000</v>
      </c>
      <c r="O11" s="37">
        <f t="shared" si="2"/>
        <v>220000</v>
      </c>
    </row>
    <row r="12" spans="1:15" s="4" customFormat="1" x14ac:dyDescent="0.2">
      <c r="A12" s="12"/>
      <c r="B12" s="13"/>
      <c r="C12" s="13"/>
      <c r="D12" s="14"/>
      <c r="E12" s="15">
        <v>0</v>
      </c>
      <c r="F12" s="15">
        <v>0</v>
      </c>
      <c r="G12" s="15">
        <f t="shared" si="0"/>
        <v>0</v>
      </c>
      <c r="H12" s="15">
        <v>0</v>
      </c>
      <c r="I12" s="15">
        <f t="shared" si="1"/>
        <v>0</v>
      </c>
      <c r="J12" s="15">
        <v>0</v>
      </c>
      <c r="K12" s="15">
        <v>0</v>
      </c>
      <c r="L12" s="15">
        <f t="shared" si="3"/>
        <v>0</v>
      </c>
      <c r="M12" s="15">
        <v>0</v>
      </c>
      <c r="N12" s="15">
        <v>0</v>
      </c>
      <c r="O12" s="15">
        <f t="shared" si="2"/>
        <v>0</v>
      </c>
    </row>
    <row r="13" spans="1:15" s="4" customFormat="1" x14ac:dyDescent="0.2">
      <c r="A13" s="33" t="s">
        <v>16</v>
      </c>
      <c r="B13" s="34"/>
      <c r="C13" s="34"/>
      <c r="D13" s="34"/>
      <c r="E13" s="15">
        <f>E15+E14</f>
        <v>7725</v>
      </c>
      <c r="F13" s="15">
        <f>F15+F14</f>
        <v>0</v>
      </c>
      <c r="G13" s="15">
        <f t="shared" si="0"/>
        <v>7725</v>
      </c>
      <c r="H13" s="15">
        <f>H15+H14</f>
        <v>0</v>
      </c>
      <c r="I13" s="15">
        <f t="shared" si="1"/>
        <v>7725</v>
      </c>
      <c r="J13" s="15">
        <f>J15+J14</f>
        <v>2000</v>
      </c>
      <c r="K13" s="15">
        <f>K15+K14</f>
        <v>0</v>
      </c>
      <c r="L13" s="15">
        <f t="shared" si="3"/>
        <v>9725</v>
      </c>
      <c r="M13" s="15">
        <f>M15+M14</f>
        <v>-3000</v>
      </c>
      <c r="N13" s="15">
        <f>N15+N14</f>
        <v>0</v>
      </c>
      <c r="O13" s="15">
        <f t="shared" si="2"/>
        <v>6725</v>
      </c>
    </row>
    <row r="14" spans="1:15" s="4" customFormat="1" x14ac:dyDescent="0.2">
      <c r="A14" s="35" t="s">
        <v>17</v>
      </c>
      <c r="B14" s="36">
        <v>20</v>
      </c>
      <c r="C14" s="36">
        <v>45</v>
      </c>
      <c r="D14" s="36" t="s">
        <v>18</v>
      </c>
      <c r="E14" s="18">
        <v>4725</v>
      </c>
      <c r="F14" s="18"/>
      <c r="G14" s="18">
        <f t="shared" si="0"/>
        <v>4725</v>
      </c>
      <c r="H14" s="18"/>
      <c r="I14" s="18">
        <f t="shared" si="1"/>
        <v>4725</v>
      </c>
      <c r="J14" s="18">
        <v>2000</v>
      </c>
      <c r="K14" s="18"/>
      <c r="L14" s="18">
        <f t="shared" si="3"/>
        <v>6725</v>
      </c>
      <c r="M14" s="18"/>
      <c r="N14" s="18"/>
      <c r="O14" s="18">
        <f t="shared" si="2"/>
        <v>6725</v>
      </c>
    </row>
    <row r="15" spans="1:15" s="4" customFormat="1" x14ac:dyDescent="0.2">
      <c r="A15" s="35" t="s">
        <v>19</v>
      </c>
      <c r="B15" s="36">
        <v>20</v>
      </c>
      <c r="C15" s="36">
        <v>45</v>
      </c>
      <c r="D15" s="36"/>
      <c r="E15" s="18">
        <v>3000</v>
      </c>
      <c r="F15" s="18"/>
      <c r="G15" s="18">
        <f t="shared" si="0"/>
        <v>3000</v>
      </c>
      <c r="H15" s="18"/>
      <c r="I15" s="18">
        <f t="shared" si="1"/>
        <v>3000</v>
      </c>
      <c r="J15" s="18"/>
      <c r="K15" s="18"/>
      <c r="L15" s="18">
        <f t="shared" si="3"/>
        <v>3000</v>
      </c>
      <c r="M15" s="18">
        <v>-3000</v>
      </c>
      <c r="N15" s="18"/>
      <c r="O15" s="18">
        <f t="shared" si="2"/>
        <v>0</v>
      </c>
    </row>
    <row r="16" spans="1:15" s="4" customFormat="1" x14ac:dyDescent="0.2">
      <c r="A16" s="35"/>
      <c r="B16" s="36"/>
      <c r="C16" s="36"/>
      <c r="D16" s="36"/>
      <c r="E16" s="15"/>
      <c r="F16" s="15"/>
      <c r="G16" s="15">
        <f t="shared" si="0"/>
        <v>0</v>
      </c>
      <c r="H16" s="15"/>
      <c r="I16" s="15">
        <f t="shared" si="1"/>
        <v>0</v>
      </c>
      <c r="J16" s="15"/>
      <c r="K16" s="15"/>
      <c r="L16" s="15">
        <f t="shared" si="3"/>
        <v>0</v>
      </c>
      <c r="M16" s="15"/>
      <c r="N16" s="15"/>
      <c r="O16" s="15">
        <f t="shared" si="2"/>
        <v>0</v>
      </c>
    </row>
    <row r="17" spans="1:15" s="4" customFormat="1" x14ac:dyDescent="0.2">
      <c r="A17" s="16" t="s">
        <v>20</v>
      </c>
      <c r="B17" s="13"/>
      <c r="C17" s="13"/>
      <c r="D17" s="14"/>
      <c r="E17" s="15">
        <f>E18+E19+E20</f>
        <v>18187886.286100332</v>
      </c>
      <c r="F17" s="15">
        <f>F18+F19+F20</f>
        <v>0</v>
      </c>
      <c r="G17" s="15">
        <f t="shared" si="0"/>
        <v>18187886.286100332</v>
      </c>
      <c r="H17" s="15">
        <f>H18+H19+H20</f>
        <v>202246</v>
      </c>
      <c r="I17" s="15">
        <f t="shared" si="1"/>
        <v>18390132.286100332</v>
      </c>
      <c r="J17" s="15">
        <f>J18+J19+J20</f>
        <v>0</v>
      </c>
      <c r="K17" s="15">
        <f>K18+K19+K20</f>
        <v>0</v>
      </c>
      <c r="L17" s="15">
        <f t="shared" si="3"/>
        <v>18390132.286100332</v>
      </c>
      <c r="M17" s="15">
        <f>M18+M19+M20</f>
        <v>-288145</v>
      </c>
      <c r="N17" s="15">
        <f>N18+N19+N20</f>
        <v>0</v>
      </c>
      <c r="O17" s="15">
        <f t="shared" si="2"/>
        <v>18101987.286100332</v>
      </c>
    </row>
    <row r="18" spans="1:15" s="4" customFormat="1" x14ac:dyDescent="0.2">
      <c r="A18" s="17" t="s">
        <v>21</v>
      </c>
      <c r="B18" s="14">
        <v>10</v>
      </c>
      <c r="C18" s="14">
        <v>50</v>
      </c>
      <c r="D18" s="14" t="s">
        <v>22</v>
      </c>
      <c r="E18" s="18">
        <v>9301365.1944600493</v>
      </c>
      <c r="F18" s="18"/>
      <c r="G18" s="18">
        <f t="shared" si="0"/>
        <v>9301365.1944600493</v>
      </c>
      <c r="H18" s="18"/>
      <c r="I18" s="18">
        <f t="shared" si="1"/>
        <v>9301365.1944600493</v>
      </c>
      <c r="J18" s="18"/>
      <c r="K18" s="18"/>
      <c r="L18" s="18">
        <f t="shared" si="3"/>
        <v>9301365.1944600493</v>
      </c>
      <c r="M18" s="18">
        <v>-288145</v>
      </c>
      <c r="N18" s="18"/>
      <c r="O18" s="18">
        <f t="shared" si="2"/>
        <v>9013220.1944600493</v>
      </c>
    </row>
    <row r="19" spans="1:15" s="4" customFormat="1" x14ac:dyDescent="0.2">
      <c r="A19" s="17" t="s">
        <v>23</v>
      </c>
      <c r="B19" s="14">
        <v>20</v>
      </c>
      <c r="C19" s="14">
        <v>50</v>
      </c>
      <c r="D19" s="14"/>
      <c r="E19" s="18">
        <v>4179157.9999899995</v>
      </c>
      <c r="F19" s="18"/>
      <c r="G19" s="18">
        <f t="shared" si="0"/>
        <v>4179157.9999899995</v>
      </c>
      <c r="H19" s="45">
        <v>202246</v>
      </c>
      <c r="I19" s="18">
        <f t="shared" si="1"/>
        <v>4381403.9999899995</v>
      </c>
      <c r="J19" s="18"/>
      <c r="K19" s="18"/>
      <c r="L19" s="18">
        <f t="shared" si="3"/>
        <v>4381403.9999899995</v>
      </c>
      <c r="M19" s="18">
        <v>180000</v>
      </c>
      <c r="N19" s="18"/>
      <c r="O19" s="18">
        <f t="shared" si="2"/>
        <v>4561403.9999899995</v>
      </c>
    </row>
    <row r="20" spans="1:15" s="4" customFormat="1" x14ac:dyDescent="0.2">
      <c r="A20" s="39" t="s">
        <v>24</v>
      </c>
      <c r="B20" s="14">
        <v>20</v>
      </c>
      <c r="C20" s="14">
        <v>50</v>
      </c>
      <c r="D20" s="36" t="s">
        <v>25</v>
      </c>
      <c r="E20" s="18">
        <v>4707363.091650282</v>
      </c>
      <c r="F20" s="18"/>
      <c r="G20" s="18">
        <f t="shared" si="0"/>
        <v>4707363.091650282</v>
      </c>
      <c r="H20" s="18"/>
      <c r="I20" s="18">
        <f t="shared" si="1"/>
        <v>4707363.091650282</v>
      </c>
      <c r="J20" s="18"/>
      <c r="K20" s="18"/>
      <c r="L20" s="18">
        <f t="shared" si="3"/>
        <v>4707363.091650282</v>
      </c>
      <c r="M20" s="18">
        <v>-180000</v>
      </c>
      <c r="N20" s="18"/>
      <c r="O20" s="18">
        <f t="shared" si="2"/>
        <v>4527363.091650282</v>
      </c>
    </row>
    <row r="21" spans="1:15" s="4" customFormat="1" x14ac:dyDescent="0.2">
      <c r="A21" s="12"/>
      <c r="B21" s="13"/>
      <c r="C21" s="13"/>
      <c r="D21" s="14"/>
      <c r="E21" s="19">
        <v>0</v>
      </c>
      <c r="F21" s="19">
        <v>0</v>
      </c>
      <c r="G21" s="19">
        <f t="shared" si="0"/>
        <v>0</v>
      </c>
      <c r="H21" s="19">
        <v>0</v>
      </c>
      <c r="I21" s="19">
        <f t="shared" si="1"/>
        <v>0</v>
      </c>
      <c r="J21" s="19">
        <v>0</v>
      </c>
      <c r="K21" s="19">
        <v>0</v>
      </c>
      <c r="L21" s="19">
        <f t="shared" si="3"/>
        <v>0</v>
      </c>
      <c r="M21" s="19">
        <v>0</v>
      </c>
      <c r="N21" s="19">
        <v>0</v>
      </c>
      <c r="O21" s="19">
        <f t="shared" si="2"/>
        <v>0</v>
      </c>
    </row>
    <row r="22" spans="1:15" s="4" customFormat="1" x14ac:dyDescent="0.2">
      <c r="A22" s="24" t="s">
        <v>26</v>
      </c>
      <c r="B22" s="6"/>
      <c r="C22" s="21"/>
      <c r="D22" s="20"/>
      <c r="E22" s="15">
        <f>E23+E24</f>
        <v>2445780</v>
      </c>
      <c r="F22" s="15">
        <f>F23+F24</f>
        <v>0</v>
      </c>
      <c r="G22" s="15">
        <f t="shared" si="0"/>
        <v>2445780</v>
      </c>
      <c r="H22" s="15">
        <f>H23+H24</f>
        <v>44901</v>
      </c>
      <c r="I22" s="15">
        <f t="shared" si="1"/>
        <v>2490681</v>
      </c>
      <c r="J22" s="15">
        <f>J23+J24</f>
        <v>158167</v>
      </c>
      <c r="K22" s="15">
        <f>K23+K24</f>
        <v>-4500</v>
      </c>
      <c r="L22" s="15">
        <f t="shared" si="3"/>
        <v>2644348</v>
      </c>
      <c r="M22" s="15">
        <f>M23+M24</f>
        <v>3000</v>
      </c>
      <c r="N22" s="15">
        <f>N23+N24</f>
        <v>0</v>
      </c>
      <c r="O22" s="15">
        <f t="shared" si="2"/>
        <v>2647348</v>
      </c>
    </row>
    <row r="23" spans="1:15" s="4" customFormat="1" x14ac:dyDescent="0.2">
      <c r="A23" s="17" t="s">
        <v>27</v>
      </c>
      <c r="B23" s="14">
        <v>20</v>
      </c>
      <c r="C23" s="14">
        <v>55</v>
      </c>
      <c r="D23" s="14"/>
      <c r="E23" s="18">
        <v>695382</v>
      </c>
      <c r="F23" s="18"/>
      <c r="G23" s="18">
        <f t="shared" si="0"/>
        <v>695382</v>
      </c>
      <c r="H23" s="45">
        <v>44901</v>
      </c>
      <c r="I23" s="18">
        <f t="shared" si="1"/>
        <v>740283</v>
      </c>
      <c r="J23" s="18">
        <v>88006</v>
      </c>
      <c r="K23" s="18">
        <v>-4500</v>
      </c>
      <c r="L23" s="18">
        <f t="shared" si="3"/>
        <v>823789</v>
      </c>
      <c r="M23" s="18">
        <v>-12000</v>
      </c>
      <c r="N23" s="18"/>
      <c r="O23" s="18">
        <f t="shared" si="2"/>
        <v>811789</v>
      </c>
    </row>
    <row r="24" spans="1:15" s="4" customFormat="1" x14ac:dyDescent="0.2">
      <c r="A24" s="17" t="s">
        <v>28</v>
      </c>
      <c r="B24" s="14">
        <v>20</v>
      </c>
      <c r="C24" s="14">
        <v>55</v>
      </c>
      <c r="D24" s="14" t="s">
        <v>29</v>
      </c>
      <c r="E24" s="18">
        <v>1750398</v>
      </c>
      <c r="F24" s="18"/>
      <c r="G24" s="18">
        <f t="shared" si="0"/>
        <v>1750398</v>
      </c>
      <c r="H24" s="18"/>
      <c r="I24" s="18">
        <f t="shared" si="1"/>
        <v>1750398</v>
      </c>
      <c r="J24" s="18">
        <v>70161</v>
      </c>
      <c r="K24" s="18"/>
      <c r="L24" s="18">
        <f t="shared" si="3"/>
        <v>1820559</v>
      </c>
      <c r="M24" s="18">
        <v>15000</v>
      </c>
      <c r="N24" s="18"/>
      <c r="O24" s="18">
        <f t="shared" si="2"/>
        <v>1835559</v>
      </c>
    </row>
    <row r="25" spans="1:15" s="4" customFormat="1" x14ac:dyDescent="0.2">
      <c r="A25" s="17"/>
      <c r="B25" s="14"/>
      <c r="C25" s="14"/>
      <c r="D25" s="14"/>
      <c r="E25" s="18"/>
      <c r="F25" s="18"/>
      <c r="G25" s="18"/>
      <c r="H25" s="18"/>
      <c r="I25" s="18">
        <f t="shared" si="1"/>
        <v>0</v>
      </c>
      <c r="J25" s="18"/>
      <c r="K25" s="18"/>
      <c r="L25" s="18">
        <f t="shared" si="3"/>
        <v>0</v>
      </c>
      <c r="M25" s="18"/>
      <c r="N25" s="18"/>
      <c r="O25" s="18">
        <f t="shared" si="2"/>
        <v>0</v>
      </c>
    </row>
    <row r="26" spans="1:15" s="4" customFormat="1" x14ac:dyDescent="0.2">
      <c r="A26" s="33" t="s">
        <v>30</v>
      </c>
      <c r="B26" s="36"/>
      <c r="C26" s="36"/>
      <c r="D26" s="36"/>
      <c r="E26" s="18"/>
      <c r="F26" s="15">
        <f>F27</f>
        <v>20000</v>
      </c>
      <c r="G26" s="15">
        <f t="shared" si="0"/>
        <v>20000</v>
      </c>
      <c r="H26" s="15">
        <f>H27</f>
        <v>0</v>
      </c>
      <c r="I26" s="15">
        <f t="shared" si="1"/>
        <v>20000</v>
      </c>
      <c r="J26" s="15">
        <f>J27</f>
        <v>0</v>
      </c>
      <c r="K26" s="15">
        <f>K27</f>
        <v>0</v>
      </c>
      <c r="L26" s="15">
        <f t="shared" si="3"/>
        <v>20000</v>
      </c>
      <c r="M26" s="15">
        <f>M27</f>
        <v>0</v>
      </c>
      <c r="N26" s="15">
        <f>N27+N28</f>
        <v>200000</v>
      </c>
      <c r="O26" s="15">
        <f t="shared" si="2"/>
        <v>220000</v>
      </c>
    </row>
    <row r="27" spans="1:15" s="4" customFormat="1" x14ac:dyDescent="0.2">
      <c r="A27" s="39" t="s">
        <v>31</v>
      </c>
      <c r="B27" s="36">
        <v>20</v>
      </c>
      <c r="C27" s="36">
        <v>15</v>
      </c>
      <c r="D27" s="36" t="s">
        <v>32</v>
      </c>
      <c r="E27" s="18">
        <v>0</v>
      </c>
      <c r="F27" s="18">
        <v>20000</v>
      </c>
      <c r="G27" s="18">
        <f t="shared" si="0"/>
        <v>20000</v>
      </c>
      <c r="H27" s="18"/>
      <c r="I27" s="18">
        <f t="shared" si="1"/>
        <v>20000</v>
      </c>
      <c r="J27" s="18"/>
      <c r="K27" s="18"/>
      <c r="L27" s="18">
        <f t="shared" si="3"/>
        <v>20000</v>
      </c>
      <c r="M27" s="18"/>
      <c r="N27" s="18"/>
      <c r="O27" s="18">
        <f t="shared" si="2"/>
        <v>20000</v>
      </c>
    </row>
    <row r="28" spans="1:15" s="4" customFormat="1" x14ac:dyDescent="0.2">
      <c r="A28" s="39" t="s">
        <v>38</v>
      </c>
      <c r="B28" s="36">
        <v>20</v>
      </c>
      <c r="C28" s="36">
        <v>15</v>
      </c>
      <c r="D28" s="36" t="s">
        <v>39</v>
      </c>
      <c r="E28" s="18"/>
      <c r="F28" s="18"/>
      <c r="G28" s="18"/>
      <c r="H28" s="18"/>
      <c r="I28" s="18"/>
      <c r="J28" s="18"/>
      <c r="K28" s="18"/>
      <c r="L28" s="18"/>
      <c r="M28" s="18"/>
      <c r="N28" s="18">
        <v>200000</v>
      </c>
      <c r="O28" s="18">
        <f t="shared" si="2"/>
        <v>200000</v>
      </c>
    </row>
    <row r="29" spans="1:15" s="4" customFormat="1" x14ac:dyDescent="0.2">
      <c r="A29" s="39"/>
      <c r="B29" s="36"/>
      <c r="C29" s="36"/>
      <c r="D29" s="36"/>
      <c r="E29" s="18"/>
      <c r="F29" s="18"/>
      <c r="G29" s="18"/>
      <c r="H29" s="18"/>
      <c r="I29" s="18">
        <f t="shared" si="1"/>
        <v>0</v>
      </c>
      <c r="J29" s="18"/>
      <c r="K29" s="18"/>
      <c r="L29" s="18">
        <f t="shared" si="3"/>
        <v>0</v>
      </c>
      <c r="M29" s="18"/>
      <c r="N29" s="18"/>
      <c r="O29" s="18">
        <f t="shared" si="2"/>
        <v>0</v>
      </c>
    </row>
    <row r="30" spans="1:15" s="4" customFormat="1" x14ac:dyDescent="0.2">
      <c r="A30" s="16" t="s">
        <v>14</v>
      </c>
      <c r="B30" s="14"/>
      <c r="C30" s="14"/>
      <c r="D30" s="14"/>
      <c r="E30" s="15">
        <f>E31+E32</f>
        <v>525146</v>
      </c>
      <c r="F30" s="15">
        <f>F31+F32</f>
        <v>0</v>
      </c>
      <c r="G30" s="15">
        <f t="shared" si="0"/>
        <v>525146</v>
      </c>
      <c r="H30" s="15">
        <f>H31+H32</f>
        <v>0</v>
      </c>
      <c r="I30" s="15">
        <f t="shared" si="1"/>
        <v>525146</v>
      </c>
      <c r="J30" s="15">
        <f>J31+J32</f>
        <v>0</v>
      </c>
      <c r="K30" s="15">
        <f>K31+K32</f>
        <v>0</v>
      </c>
      <c r="L30" s="15">
        <f t="shared" si="3"/>
        <v>525146</v>
      </c>
      <c r="M30" s="15">
        <f>M31+M32</f>
        <v>0</v>
      </c>
      <c r="N30" s="15">
        <f>N31+N32</f>
        <v>0</v>
      </c>
      <c r="O30" s="15">
        <f t="shared" si="2"/>
        <v>525146</v>
      </c>
    </row>
    <row r="31" spans="1:15" s="4" customFormat="1" x14ac:dyDescent="0.2">
      <c r="A31" s="35" t="s">
        <v>33</v>
      </c>
      <c r="B31" s="36">
        <v>10</v>
      </c>
      <c r="C31" s="36">
        <v>601</v>
      </c>
      <c r="D31" s="36"/>
      <c r="E31" s="18">
        <v>133211</v>
      </c>
      <c r="F31" s="18"/>
      <c r="G31" s="18">
        <f t="shared" si="0"/>
        <v>133211</v>
      </c>
      <c r="H31" s="18"/>
      <c r="I31" s="18">
        <f t="shared" si="1"/>
        <v>133211</v>
      </c>
      <c r="J31" s="18"/>
      <c r="K31" s="18"/>
      <c r="L31" s="18">
        <f t="shared" si="3"/>
        <v>133211</v>
      </c>
      <c r="M31" s="18"/>
      <c r="N31" s="18"/>
      <c r="O31" s="18">
        <f t="shared" si="2"/>
        <v>133211</v>
      </c>
    </row>
    <row r="32" spans="1:15" s="4" customFormat="1" x14ac:dyDescent="0.2">
      <c r="A32" s="35" t="s">
        <v>34</v>
      </c>
      <c r="B32" s="36">
        <v>10</v>
      </c>
      <c r="C32" s="36">
        <v>601</v>
      </c>
      <c r="D32" s="36" t="s">
        <v>29</v>
      </c>
      <c r="E32" s="18">
        <v>391935</v>
      </c>
      <c r="F32" s="18"/>
      <c r="G32" s="18">
        <f t="shared" si="0"/>
        <v>391935</v>
      </c>
      <c r="H32" s="18"/>
      <c r="I32" s="18">
        <f t="shared" si="1"/>
        <v>391935</v>
      </c>
      <c r="J32" s="18"/>
      <c r="K32" s="18"/>
      <c r="L32" s="18">
        <f t="shared" si="3"/>
        <v>391935</v>
      </c>
      <c r="M32" s="18"/>
      <c r="N32" s="18"/>
      <c r="O32" s="18">
        <f t="shared" si="2"/>
        <v>391935</v>
      </c>
    </row>
    <row r="33" spans="1:15" s="4" customFormat="1" x14ac:dyDescent="0.2">
      <c r="A33" s="22"/>
      <c r="B33" s="14"/>
      <c r="C33" s="14"/>
      <c r="D33" s="14"/>
      <c r="E33" s="18"/>
      <c r="F33" s="18"/>
      <c r="G33" s="18">
        <f t="shared" si="0"/>
        <v>0</v>
      </c>
      <c r="H33" s="18"/>
      <c r="I33" s="18">
        <f t="shared" si="1"/>
        <v>0</v>
      </c>
      <c r="J33" s="18"/>
      <c r="K33" s="18"/>
      <c r="L33" s="18">
        <f t="shared" si="3"/>
        <v>0</v>
      </c>
      <c r="M33" s="18"/>
      <c r="N33" s="18"/>
      <c r="O33" s="18">
        <f t="shared" si="2"/>
        <v>0</v>
      </c>
    </row>
    <row r="34" spans="1:15" s="4" customFormat="1" x14ac:dyDescent="0.2">
      <c r="A34" s="16" t="s">
        <v>35</v>
      </c>
      <c r="B34" s="2">
        <v>60</v>
      </c>
      <c r="C34" s="2">
        <v>61</v>
      </c>
      <c r="D34" s="23"/>
      <c r="E34" s="15">
        <v>18500</v>
      </c>
      <c r="F34" s="15"/>
      <c r="G34" s="15">
        <f t="shared" si="0"/>
        <v>18500</v>
      </c>
      <c r="H34" s="15"/>
      <c r="I34" s="15">
        <f t="shared" si="1"/>
        <v>18500</v>
      </c>
      <c r="J34" s="15"/>
      <c r="K34" s="15"/>
      <c r="L34" s="15">
        <f t="shared" si="3"/>
        <v>18500</v>
      </c>
      <c r="M34" s="15"/>
      <c r="N34" s="15"/>
      <c r="O34" s="15">
        <f t="shared" si="2"/>
        <v>18500</v>
      </c>
    </row>
    <row r="35" spans="1:15" s="4" customFormat="1" x14ac:dyDescent="0.2">
      <c r="A35" s="5"/>
      <c r="B35" s="14"/>
      <c r="C35" s="14"/>
      <c r="D35" s="14"/>
      <c r="E35" s="5"/>
    </row>
    <row r="36" spans="1:15" s="4" customFormat="1" x14ac:dyDescent="0.2">
      <c r="A36" s="5"/>
      <c r="B36" s="5"/>
      <c r="C36" s="5"/>
      <c r="D36" s="5"/>
      <c r="E36" s="5"/>
    </row>
  </sheetData>
  <dataConsolidate/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65C5936B-9069-49E8-8948-9A2CB2BF7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D898F-3D37-4EB9-AD8D-CC751DF77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10846A-F202-4249-890C-F47E889D9132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2. Prokuratuur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2021-12-14T12:38:30Z</dcterms:created>
  <dcterms:modified xsi:type="dcterms:W3CDTF">2025-12-19T14:22:31Z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2024-12-23T05:42:49Z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4b8ba036-45a7-4b53-8e44-f296035b625f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